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1340" windowHeight="5520" activeTab="1"/>
  </bookViews>
  <sheets>
    <sheet name="2.zmena prijmy (2)" sheetId="9" r:id="rId1"/>
    <sheet name="2.zmena vydaje (2)" sheetId="8" r:id="rId2"/>
  </sheets>
  <definedNames>
    <definedName name="_xlnm.Print_Area" localSheetId="0">'2.zmena prijmy (2)'!$A$1:$H$71</definedName>
  </definedNames>
  <calcPr calcId="125725"/>
</workbook>
</file>

<file path=xl/calcChain.xml><?xml version="1.0" encoding="utf-8"?>
<calcChain xmlns="http://schemas.openxmlformats.org/spreadsheetml/2006/main">
  <c r="G71" i="9"/>
  <c r="G66"/>
  <c r="F71"/>
  <c r="G64"/>
  <c r="F64"/>
  <c r="D75" i="8"/>
  <c r="D77"/>
  <c r="G43" i="9"/>
  <c r="F39"/>
  <c r="F43" s="1"/>
  <c r="E64"/>
  <c r="E43"/>
  <c r="E36"/>
  <c r="E17"/>
  <c r="D64"/>
  <c r="D43"/>
  <c r="G36"/>
  <c r="F36"/>
  <c r="D36"/>
  <c r="G17"/>
  <c r="F17"/>
  <c r="D17"/>
  <c r="D71"/>
  <c r="F75" i="8"/>
  <c r="F77"/>
  <c r="E75"/>
  <c r="E77"/>
  <c r="C75"/>
  <c r="C77"/>
  <c r="D66" i="9"/>
  <c r="E66" l="1"/>
  <c r="E71" s="1"/>
  <c r="F66"/>
</calcChain>
</file>

<file path=xl/sharedStrings.xml><?xml version="1.0" encoding="utf-8"?>
<sst xmlns="http://schemas.openxmlformats.org/spreadsheetml/2006/main" count="146" uniqueCount="132">
  <si>
    <t>Daňové příjmy</t>
  </si>
  <si>
    <t>Par.</t>
  </si>
  <si>
    <t>Pol.</t>
  </si>
  <si>
    <t>Sdílená daň</t>
  </si>
  <si>
    <t>Správní poplatky</t>
  </si>
  <si>
    <t>Poplatek za ukládání odpadu</t>
  </si>
  <si>
    <t>Poplatky za komunální odpad</t>
  </si>
  <si>
    <t>Poplatek ze psů</t>
  </si>
  <si>
    <t>Poplatek za užívání veř.prostr.</t>
  </si>
  <si>
    <t>Poplatek za provozovaný výh.hrací přístroj</t>
  </si>
  <si>
    <t>Daň z nemovitosti</t>
  </si>
  <si>
    <t>Nedaňové příjmy</t>
  </si>
  <si>
    <t>Muzeum nájem</t>
  </si>
  <si>
    <t>Kulturní pořady</t>
  </si>
  <si>
    <t>Sportovní areál</t>
  </si>
  <si>
    <t>Sportovní hala</t>
  </si>
  <si>
    <t>Bytové hospodářství</t>
  </si>
  <si>
    <t>Ubytovna</t>
  </si>
  <si>
    <t>Prádelna</t>
  </si>
  <si>
    <t>Pronájem kotelny</t>
  </si>
  <si>
    <t>Městské centrum komplexní péče</t>
  </si>
  <si>
    <t>Azylový dům</t>
  </si>
  <si>
    <t>Správa</t>
  </si>
  <si>
    <t>Splátky půjček</t>
  </si>
  <si>
    <t>Kapitálové příjmy</t>
  </si>
  <si>
    <t>Prodej pozemků</t>
  </si>
  <si>
    <t>Prodej ostatních nemovitostí</t>
  </si>
  <si>
    <t>Dotace</t>
  </si>
  <si>
    <t xml:space="preserve">Nein.dotace ze stát.rozpočtu </t>
  </si>
  <si>
    <t>Neinvestiční náklady na žáky od obcí</t>
  </si>
  <si>
    <t>Fondy</t>
  </si>
  <si>
    <t>Celkem příjmy</t>
  </si>
  <si>
    <t>Název</t>
  </si>
  <si>
    <t>Financování - sporoinvest</t>
  </si>
  <si>
    <t>Prezentace města</t>
  </si>
  <si>
    <t>Veřejné prostranství</t>
  </si>
  <si>
    <t>Chodníky, parkoviště</t>
  </si>
  <si>
    <t>Dopravní obslužnost</t>
  </si>
  <si>
    <t>Příspěvek MŠ</t>
  </si>
  <si>
    <t>Příspěvek 1.ZŠ</t>
  </si>
  <si>
    <t>Příspěvek 2.ZŠ</t>
  </si>
  <si>
    <t>Základní umělecká škola</t>
  </si>
  <si>
    <t>Muzeum</t>
  </si>
  <si>
    <t>Fotodokumentace</t>
  </si>
  <si>
    <t>Nein.dotace církevní památky</t>
  </si>
  <si>
    <t>Kulturní akce</t>
  </si>
  <si>
    <t>Komise pro občanské záležitosti</t>
  </si>
  <si>
    <t>Kolečková dráha,hokejbal</t>
  </si>
  <si>
    <t>Příspěvky klubům</t>
  </si>
  <si>
    <t>Příspěvky - rozhodnutí rady</t>
  </si>
  <si>
    <t>Příspěvek  HC 30%</t>
  </si>
  <si>
    <t>Poliklinika</t>
  </si>
  <si>
    <t>Veřejné osvětlení</t>
  </si>
  <si>
    <t>Pohřebnictví</t>
  </si>
  <si>
    <t>Komunální služby</t>
  </si>
  <si>
    <t>Nebezpečné odpady</t>
  </si>
  <si>
    <t>Sběr a svoz komunálního odpadu</t>
  </si>
  <si>
    <t>Monitoring podz.vod</t>
  </si>
  <si>
    <t>Sociální dávky</t>
  </si>
  <si>
    <t>Příspěvky sociální péče</t>
  </si>
  <si>
    <t>Civilní ochrana</t>
  </si>
  <si>
    <t>Bezpečnost a veř.pořádek</t>
  </si>
  <si>
    <t>Požární ochrana</t>
  </si>
  <si>
    <t>Zastupitelské orgány</t>
  </si>
  <si>
    <t>Vypořádání dotací a příspěvků</t>
  </si>
  <si>
    <t>Přefakturace MŠ, ZŠ</t>
  </si>
  <si>
    <t>Ostatní nemovitosti</t>
  </si>
  <si>
    <t>Komunitní plán</t>
  </si>
  <si>
    <t>Příjmy z pronájmu ostatních nemovitostí</t>
  </si>
  <si>
    <t>Neinv.dotace - sociální oblast</t>
  </si>
  <si>
    <t>Dotace soc.dávky, hmotná nouze</t>
  </si>
  <si>
    <t>Investiční fond</t>
  </si>
  <si>
    <t>Neinvestiční dotace-kulturní památky</t>
  </si>
  <si>
    <t>Mandatorní výdaje celkem</t>
  </si>
  <si>
    <t>Daň z příjmu práv.osob za obce</t>
  </si>
  <si>
    <t>Odvod výtěžku z provozování výh.hrac.přístroj</t>
  </si>
  <si>
    <t>Ubytovna - pronájem</t>
  </si>
  <si>
    <t>Neinv.dotace - výkon státní správy</t>
  </si>
  <si>
    <t>Invest.dotace - zateplení domov pro sen.</t>
  </si>
  <si>
    <t>Lesní hospodářství - příspěvek</t>
  </si>
  <si>
    <t>Realizace ener.úspor - objekty města</t>
  </si>
  <si>
    <t>Dům dětí</t>
  </si>
  <si>
    <t>Skauti</t>
  </si>
  <si>
    <t>Výstavba inž.sítí</t>
  </si>
  <si>
    <t>Klub důchodců</t>
  </si>
  <si>
    <t>Opravy MŠ</t>
  </si>
  <si>
    <t>Opravy kulturních památek</t>
  </si>
  <si>
    <t>Neinv.dotace - likvidace následku požáru</t>
  </si>
  <si>
    <t>Nákup služeb - psí útulky</t>
  </si>
  <si>
    <t>Komunikace</t>
  </si>
  <si>
    <t>Kanalizace Dražice, Pickova,V Olšinách, Pod Brdy</t>
  </si>
  <si>
    <t>Hvězdárna</t>
  </si>
  <si>
    <t>Sběrný dvůr, stanoviště na tříděný odpad</t>
  </si>
  <si>
    <t>Olšiny - protipovodňová opatření</t>
  </si>
  <si>
    <t xml:space="preserve">Městské centrum komp.péče - zateplení </t>
  </si>
  <si>
    <t>Neinvest.dotace - BFA,tance, zámec.slavnosti</t>
  </si>
  <si>
    <t>Neinvest.dotace - azyl.dům, stacionář</t>
  </si>
  <si>
    <t xml:space="preserve">rozpočet </t>
  </si>
  <si>
    <t>Rozpočet 2008</t>
  </si>
  <si>
    <t>Předpoklad</t>
  </si>
  <si>
    <t>Změna  +, -</t>
  </si>
  <si>
    <t>Změna  + , -</t>
  </si>
  <si>
    <t>Domov důchodců nájem</t>
  </si>
  <si>
    <t>Kanalizační přípojky</t>
  </si>
  <si>
    <t>Neinvest.dotace - sportovec roku</t>
  </si>
  <si>
    <t>Neinvest.dotace - kostel Dražice</t>
  </si>
  <si>
    <t>Dotace rychlostní měřiče</t>
  </si>
  <si>
    <t>Letní kino</t>
  </si>
  <si>
    <t>Sportovní hala u 2.ZŠ</t>
  </si>
  <si>
    <t>Rekonstrukce Smetanova ul.</t>
  </si>
  <si>
    <t>Poliklinika - rekonstrukce střechy</t>
  </si>
  <si>
    <t>1.rozpočtová změna</t>
  </si>
  <si>
    <t>2. Rozpočtová změna 2008 - Příjmy</t>
  </si>
  <si>
    <t>Investiční příspěvek - kanalizace</t>
  </si>
  <si>
    <t>1.rozpoč.změna</t>
  </si>
  <si>
    <t>Invest.dotace - zateplení 2.ZŠ</t>
  </si>
  <si>
    <t>Dotace 2.ZŠ a 1.ZŠ</t>
  </si>
  <si>
    <t>Dotace 1.ZŠ protidrogová politika</t>
  </si>
  <si>
    <t>Dotace - kanalizace ulice Dělnická</t>
  </si>
  <si>
    <t>Dotace - ošetření 2ks památných dubů</t>
  </si>
  <si>
    <t>Kontokorent</t>
  </si>
  <si>
    <t>Revitalizace Husova náměstí</t>
  </si>
  <si>
    <t>In-line stezka a cyklostezka</t>
  </si>
  <si>
    <t>Investice a opravy 1.ZŠ</t>
  </si>
  <si>
    <t>Investice a opravy  2.ZŠ</t>
  </si>
  <si>
    <t>Investice a opravy ZUŠ</t>
  </si>
  <si>
    <t>Knihovna, Informační středisko</t>
  </si>
  <si>
    <t>Domov důchodců</t>
  </si>
  <si>
    <t xml:space="preserve">Financování - zůstatek 2007 </t>
  </si>
  <si>
    <t xml:space="preserve">Celkem výdaje </t>
  </si>
  <si>
    <t>Kanalizace Dělnická ulice</t>
  </si>
  <si>
    <t>2. Rozpočtová změna 2008 - Výdaje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</si>
</sst>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b/>
      <sz val="10"/>
      <color indexed="12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0" fillId="0" borderId="2" xfId="0" applyBorder="1"/>
    <xf numFmtId="3" fontId="0" fillId="0" borderId="3" xfId="0" applyNumberFormat="1" applyBorder="1"/>
    <xf numFmtId="3" fontId="0" fillId="0" borderId="3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" fontId="0" fillId="0" borderId="3" xfId="0" applyNumberForma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4" fontId="1" fillId="0" borderId="3" xfId="0" applyNumberFormat="1" applyFont="1" applyBorder="1"/>
    <xf numFmtId="4" fontId="2" fillId="0" borderId="3" xfId="0" applyNumberFormat="1" applyFont="1" applyBorder="1"/>
    <xf numFmtId="0" fontId="2" fillId="0" borderId="2" xfId="0" applyFont="1" applyBorder="1"/>
    <xf numFmtId="0" fontId="0" fillId="2" borderId="1" xfId="0" applyFill="1" applyBorder="1"/>
    <xf numFmtId="0" fontId="0" fillId="2" borderId="2" xfId="0" applyFill="1" applyBorder="1"/>
    <xf numFmtId="0" fontId="1" fillId="2" borderId="2" xfId="0" applyFont="1" applyFill="1" applyBorder="1"/>
    <xf numFmtId="3" fontId="0" fillId="2" borderId="3" xfId="0" applyNumberFormat="1" applyFill="1" applyBorder="1"/>
    <xf numFmtId="4" fontId="0" fillId="2" borderId="3" xfId="0" applyNumberFormat="1" applyFill="1" applyBorder="1"/>
    <xf numFmtId="0" fontId="0" fillId="3" borderId="10" xfId="0" applyFill="1" applyBorder="1"/>
    <xf numFmtId="0" fontId="0" fillId="3" borderId="11" xfId="0" applyFill="1" applyBorder="1"/>
    <xf numFmtId="0" fontId="2" fillId="3" borderId="11" xfId="0" applyFont="1" applyFill="1" applyBorder="1"/>
    <xf numFmtId="4" fontId="2" fillId="3" borderId="12" xfId="0" applyNumberFormat="1" applyFont="1" applyFill="1" applyBorder="1"/>
    <xf numFmtId="0" fontId="3" fillId="0" borderId="13" xfId="0" applyFont="1" applyBorder="1" applyAlignment="1">
      <alignment horizontal="center" vertical="center"/>
    </xf>
    <xf numFmtId="0" fontId="4" fillId="0" borderId="8" xfId="0" applyFont="1" applyBorder="1"/>
    <xf numFmtId="0" fontId="0" fillId="3" borderId="7" xfId="0" applyFill="1" applyBorder="1"/>
    <xf numFmtId="0" fontId="0" fillId="3" borderId="8" xfId="0" applyFill="1" applyBorder="1"/>
    <xf numFmtId="1" fontId="4" fillId="0" borderId="14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right" vertical="center" wrapText="1"/>
    </xf>
    <xf numFmtId="0" fontId="5" fillId="4" borderId="0" xfId="0" applyFont="1" applyFill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4" fontId="4" fillId="0" borderId="17" xfId="0" applyNumberFormat="1" applyFont="1" applyBorder="1" applyAlignment="1">
      <alignment horizontal="right" vertical="center"/>
    </xf>
    <xf numFmtId="4" fontId="0" fillId="0" borderId="18" xfId="0" applyNumberFormat="1" applyBorder="1"/>
    <xf numFmtId="4" fontId="0" fillId="0" borderId="18" xfId="0" applyNumberFormat="1" applyBorder="1" applyAlignment="1">
      <alignment vertical="center"/>
    </xf>
    <xf numFmtId="4" fontId="0" fillId="0" borderId="19" xfId="0" applyNumberFormat="1" applyBorder="1"/>
    <xf numFmtId="4" fontId="2" fillId="3" borderId="19" xfId="0" applyNumberFormat="1" applyFont="1" applyFill="1" applyBorder="1"/>
    <xf numFmtId="4" fontId="2" fillId="3" borderId="20" xfId="0" applyNumberFormat="1" applyFont="1" applyFill="1" applyBorder="1"/>
    <xf numFmtId="4" fontId="2" fillId="3" borderId="2" xfId="0" applyNumberFormat="1" applyFont="1" applyFill="1" applyBorder="1"/>
    <xf numFmtId="4" fontId="0" fillId="2" borderId="1" xfId="0" applyNumberFormat="1" applyFill="1" applyBorder="1"/>
    <xf numFmtId="4" fontId="0" fillId="2" borderId="2" xfId="0" applyNumberFormat="1" applyFill="1" applyBorder="1"/>
    <xf numFmtId="0" fontId="3" fillId="0" borderId="9" xfId="0" applyFont="1" applyBorder="1" applyAlignment="1">
      <alignment horizontal="center" vertical="justify" wrapText="1"/>
    </xf>
    <xf numFmtId="3" fontId="0" fillId="0" borderId="21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2" borderId="1" xfId="0" applyNumberFormat="1" applyFill="1" applyBorder="1"/>
    <xf numFmtId="3" fontId="0" fillId="2" borderId="2" xfId="0" applyNumberFormat="1" applyFill="1" applyBorder="1"/>
    <xf numFmtId="4" fontId="1" fillId="0" borderId="1" xfId="0" applyNumberFormat="1" applyFont="1" applyBorder="1"/>
    <xf numFmtId="4" fontId="1" fillId="0" borderId="2" xfId="0" applyNumberFormat="1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4" fillId="0" borderId="2" xfId="0" applyNumberFormat="1" applyFont="1" applyBorder="1" applyAlignment="1">
      <alignment horizontal="right" vertical="center"/>
    </xf>
    <xf numFmtId="4" fontId="0" fillId="0" borderId="2" xfId="0" applyNumberFormat="1" applyBorder="1"/>
    <xf numFmtId="4" fontId="0" fillId="0" borderId="2" xfId="0" applyNumberFormat="1" applyBorder="1" applyAlignment="1">
      <alignment vertical="center"/>
    </xf>
    <xf numFmtId="4" fontId="2" fillId="3" borderId="11" xfId="0" applyNumberFormat="1" applyFont="1" applyFill="1" applyBorder="1"/>
    <xf numFmtId="3" fontId="0" fillId="0" borderId="1" xfId="0" applyNumberFormat="1" applyBorder="1"/>
    <xf numFmtId="3" fontId="0" fillId="0" borderId="2" xfId="0" applyNumberFormat="1" applyBorder="1"/>
    <xf numFmtId="4" fontId="0" fillId="0" borderId="1" xfId="0" applyNumberFormat="1" applyBorder="1"/>
    <xf numFmtId="0" fontId="4" fillId="0" borderId="2" xfId="0" applyFont="1" applyBorder="1"/>
    <xf numFmtId="0" fontId="3" fillId="0" borderId="13" xfId="0" applyFont="1" applyBorder="1" applyAlignment="1">
      <alignment horizontal="center" vertical="justify" wrapText="1"/>
    </xf>
    <xf numFmtId="0" fontId="3" fillId="0" borderId="5" xfId="0" applyFont="1" applyBorder="1" applyAlignment="1">
      <alignment horizontal="center" vertical="justify" wrapText="1"/>
    </xf>
    <xf numFmtId="4" fontId="2" fillId="3" borderId="10" xfId="0" applyNumberFormat="1" applyFont="1" applyFill="1" applyBorder="1"/>
    <xf numFmtId="3" fontId="0" fillId="5" borderId="1" xfId="0" applyNumberFormat="1" applyFill="1" applyBorder="1"/>
    <xf numFmtId="4" fontId="0" fillId="5" borderId="1" xfId="0" applyNumberFormat="1" applyFill="1" applyBorder="1"/>
    <xf numFmtId="4" fontId="1" fillId="5" borderId="1" xfId="0" applyNumberFormat="1" applyFont="1" applyFill="1" applyBorder="1"/>
    <xf numFmtId="4" fontId="2" fillId="5" borderId="1" xfId="0" applyNumberFormat="1" applyFont="1" applyFill="1" applyBorder="1"/>
    <xf numFmtId="4" fontId="4" fillId="5" borderId="2" xfId="0" applyNumberFormat="1" applyFont="1" applyFill="1" applyBorder="1" applyAlignment="1">
      <alignment horizontal="right" vertical="center"/>
    </xf>
    <xf numFmtId="4" fontId="0" fillId="5" borderId="2" xfId="0" applyNumberFormat="1" applyFill="1" applyBorder="1"/>
    <xf numFmtId="4" fontId="0" fillId="5" borderId="2" xfId="0" applyNumberFormat="1" applyFill="1" applyBorder="1" applyAlignment="1">
      <alignment vertical="center"/>
    </xf>
    <xf numFmtId="4" fontId="4" fillId="0" borderId="2" xfId="0" applyNumberFormat="1" applyFont="1" applyBorder="1"/>
    <xf numFmtId="4" fontId="4" fillId="0" borderId="1" xfId="0" applyNumberFormat="1" applyFont="1" applyBorder="1"/>
    <xf numFmtId="0" fontId="7" fillId="3" borderId="11" xfId="0" applyFont="1" applyFill="1" applyBorder="1"/>
    <xf numFmtId="0" fontId="4" fillId="0" borderId="2" xfId="0" applyFont="1" applyBorder="1" applyAlignment="1">
      <alignment wrapText="1"/>
    </xf>
    <xf numFmtId="0" fontId="0" fillId="0" borderId="0" xfId="0" applyAlignment="1">
      <alignment horizontal="center"/>
    </xf>
    <xf numFmtId="0" fontId="5" fillId="4" borderId="0" xfId="0" applyFont="1" applyFill="1" applyAlignment="1">
      <alignment horizontal="right"/>
    </xf>
    <xf numFmtId="0" fontId="5" fillId="4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5"/>
  <sheetViews>
    <sheetView topLeftCell="A52" zoomScaleNormal="100" workbookViewId="0">
      <selection activeCell="L8" sqref="L8"/>
    </sheetView>
  </sheetViews>
  <sheetFormatPr defaultRowHeight="12.75"/>
  <cols>
    <col min="1" max="1" width="5.140625" customWidth="1"/>
    <col min="2" max="2" width="5.42578125" customWidth="1"/>
    <col min="3" max="3" width="38.28515625" customWidth="1"/>
    <col min="4" max="5" width="14.42578125" customWidth="1"/>
    <col min="6" max="6" width="13.7109375" customWidth="1"/>
    <col min="7" max="7" width="12.7109375" customWidth="1"/>
  </cols>
  <sheetData>
    <row r="1" spans="1:12" ht="18">
      <c r="A1" s="77" t="s">
        <v>112</v>
      </c>
      <c r="B1" s="77"/>
      <c r="C1" s="77"/>
      <c r="D1" s="77"/>
      <c r="E1" s="33"/>
      <c r="F1" s="33"/>
      <c r="G1" s="33"/>
    </row>
    <row r="2" spans="1:12" ht="13.5" thickBot="1"/>
    <row r="3" spans="1:12" ht="25.5">
      <c r="A3" s="8" t="s">
        <v>1</v>
      </c>
      <c r="B3" s="9" t="s">
        <v>2</v>
      </c>
      <c r="C3" s="10" t="s">
        <v>32</v>
      </c>
      <c r="D3" s="45" t="s">
        <v>97</v>
      </c>
      <c r="E3" s="62" t="s">
        <v>111</v>
      </c>
      <c r="F3" s="62" t="s">
        <v>99</v>
      </c>
      <c r="G3" s="63" t="s">
        <v>101</v>
      </c>
    </row>
    <row r="4" spans="1:12">
      <c r="A4" s="1"/>
      <c r="B4" s="2"/>
      <c r="C4" s="2"/>
      <c r="D4" s="4"/>
      <c r="E4" s="46"/>
      <c r="F4" s="46"/>
      <c r="G4" s="47"/>
    </row>
    <row r="5" spans="1:12">
      <c r="A5" s="16"/>
      <c r="B5" s="17"/>
      <c r="C5" s="18" t="s">
        <v>0</v>
      </c>
      <c r="D5" s="19"/>
      <c r="E5" s="48"/>
      <c r="F5" s="48"/>
      <c r="G5" s="49"/>
    </row>
    <row r="6" spans="1:12">
      <c r="A6" s="1"/>
      <c r="B6" s="2"/>
      <c r="C6" s="2"/>
      <c r="D6" s="3"/>
      <c r="E6" s="65"/>
      <c r="F6" s="58"/>
      <c r="G6" s="59"/>
    </row>
    <row r="7" spans="1:12">
      <c r="A7" s="1"/>
      <c r="B7" s="2"/>
      <c r="C7" s="2" t="s">
        <v>3</v>
      </c>
      <c r="D7" s="7">
        <v>54602000</v>
      </c>
      <c r="E7" s="66">
        <v>54602000</v>
      </c>
      <c r="F7" s="60">
        <v>54602000</v>
      </c>
      <c r="G7" s="55"/>
    </row>
    <row r="8" spans="1:12">
      <c r="A8" s="1"/>
      <c r="B8" s="2">
        <v>1122</v>
      </c>
      <c r="C8" s="2" t="s">
        <v>74</v>
      </c>
      <c r="D8" s="7">
        <v>9000000</v>
      </c>
      <c r="E8" s="66">
        <v>2700000</v>
      </c>
      <c r="F8" s="60">
        <v>2700000</v>
      </c>
      <c r="G8" s="55"/>
      <c r="L8" s="76"/>
    </row>
    <row r="9" spans="1:12">
      <c r="A9" s="1"/>
      <c r="B9" s="2">
        <v>1361</v>
      </c>
      <c r="C9" s="2" t="s">
        <v>4</v>
      </c>
      <c r="D9" s="7">
        <v>1600000</v>
      </c>
      <c r="E9" s="66">
        <v>1600000</v>
      </c>
      <c r="F9" s="60">
        <v>1600000</v>
      </c>
      <c r="G9" s="55"/>
    </row>
    <row r="10" spans="1:12">
      <c r="A10" s="1"/>
      <c r="B10" s="2">
        <v>1333</v>
      </c>
      <c r="C10" s="2" t="s">
        <v>5</v>
      </c>
      <c r="D10" s="7">
        <v>41000000</v>
      </c>
      <c r="E10" s="66">
        <v>41000000</v>
      </c>
      <c r="F10" s="60">
        <v>41000000</v>
      </c>
      <c r="G10" s="55"/>
    </row>
    <row r="11" spans="1:12">
      <c r="A11" s="1"/>
      <c r="B11" s="2">
        <v>1337</v>
      </c>
      <c r="C11" s="2" t="s">
        <v>6</v>
      </c>
      <c r="D11" s="7">
        <v>2940000</v>
      </c>
      <c r="E11" s="66">
        <v>2940000</v>
      </c>
      <c r="F11" s="60">
        <v>2940000</v>
      </c>
      <c r="G11" s="55"/>
    </row>
    <row r="12" spans="1:12">
      <c r="A12" s="1"/>
      <c r="B12" s="2">
        <v>1341</v>
      </c>
      <c r="C12" s="2" t="s">
        <v>7</v>
      </c>
      <c r="D12" s="7">
        <v>100000</v>
      </c>
      <c r="E12" s="66">
        <v>100000</v>
      </c>
      <c r="F12" s="60">
        <v>100000</v>
      </c>
      <c r="G12" s="55"/>
    </row>
    <row r="13" spans="1:12">
      <c r="A13" s="1"/>
      <c r="B13" s="2">
        <v>1343</v>
      </c>
      <c r="C13" s="2" t="s">
        <v>8</v>
      </c>
      <c r="D13" s="7">
        <v>7500</v>
      </c>
      <c r="E13" s="66">
        <v>10000</v>
      </c>
      <c r="F13" s="60">
        <v>10000</v>
      </c>
      <c r="G13" s="55"/>
      <c r="I13" s="6"/>
    </row>
    <row r="14" spans="1:12">
      <c r="A14" s="1"/>
      <c r="B14" s="2">
        <v>1347</v>
      </c>
      <c r="C14" s="2" t="s">
        <v>9</v>
      </c>
      <c r="D14" s="7">
        <v>1300000</v>
      </c>
      <c r="E14" s="66">
        <v>1300000</v>
      </c>
      <c r="F14" s="60">
        <v>1300000</v>
      </c>
      <c r="G14" s="55"/>
      <c r="I14" s="6"/>
    </row>
    <row r="15" spans="1:12">
      <c r="A15" s="1"/>
      <c r="B15" s="2">
        <v>1351</v>
      </c>
      <c r="C15" s="2" t="s">
        <v>75</v>
      </c>
      <c r="D15" s="7">
        <v>430000</v>
      </c>
      <c r="E15" s="66">
        <v>550000</v>
      </c>
      <c r="F15" s="60">
        <v>550000</v>
      </c>
      <c r="G15" s="55"/>
    </row>
    <row r="16" spans="1:12">
      <c r="A16" s="1"/>
      <c r="B16" s="2">
        <v>1511</v>
      </c>
      <c r="C16" s="2" t="s">
        <v>10</v>
      </c>
      <c r="D16" s="7">
        <v>2900000</v>
      </c>
      <c r="E16" s="66">
        <v>2900000</v>
      </c>
      <c r="F16" s="60">
        <v>2900000</v>
      </c>
      <c r="G16" s="55"/>
    </row>
    <row r="17" spans="1:7">
      <c r="A17" s="1"/>
      <c r="B17" s="2"/>
      <c r="C17" s="2"/>
      <c r="D17" s="13">
        <f>SUM(D7:D16)</f>
        <v>113879500</v>
      </c>
      <c r="E17" s="67">
        <f>SUM(E7:E16)</f>
        <v>107702000</v>
      </c>
      <c r="F17" s="50">
        <f>SUM(F7:F16)</f>
        <v>107702000</v>
      </c>
      <c r="G17" s="51">
        <f>SUM(G7:G16)</f>
        <v>0</v>
      </c>
    </row>
    <row r="18" spans="1:7">
      <c r="A18" s="1"/>
      <c r="B18" s="2"/>
      <c r="C18" s="2"/>
      <c r="D18" s="7"/>
      <c r="E18" s="66"/>
      <c r="F18" s="60"/>
      <c r="G18" s="55"/>
    </row>
    <row r="19" spans="1:7">
      <c r="A19" s="16"/>
      <c r="B19" s="17"/>
      <c r="C19" s="18" t="s">
        <v>11</v>
      </c>
      <c r="D19" s="20"/>
      <c r="E19" s="43"/>
      <c r="F19" s="43"/>
      <c r="G19" s="44"/>
    </row>
    <row r="20" spans="1:7">
      <c r="A20" s="1"/>
      <c r="B20" s="2"/>
      <c r="C20" s="2"/>
      <c r="D20" s="7"/>
      <c r="E20" s="66"/>
      <c r="F20" s="60"/>
      <c r="G20" s="55"/>
    </row>
    <row r="21" spans="1:7">
      <c r="A21" s="1">
        <v>3314</v>
      </c>
      <c r="B21" s="2"/>
      <c r="C21" s="2" t="s">
        <v>126</v>
      </c>
      <c r="D21" s="7">
        <v>138000</v>
      </c>
      <c r="E21" s="66">
        <v>138000</v>
      </c>
      <c r="F21" s="60">
        <v>138000</v>
      </c>
      <c r="G21" s="55"/>
    </row>
    <row r="22" spans="1:7">
      <c r="A22" s="1">
        <v>3315</v>
      </c>
      <c r="B22" s="2"/>
      <c r="C22" s="2" t="s">
        <v>12</v>
      </c>
      <c r="D22" s="7">
        <v>200000</v>
      </c>
      <c r="E22" s="66">
        <v>200000</v>
      </c>
      <c r="F22" s="60">
        <v>200000</v>
      </c>
      <c r="G22" s="55"/>
    </row>
    <row r="23" spans="1:7">
      <c r="A23" s="1">
        <v>3392</v>
      </c>
      <c r="B23" s="2"/>
      <c r="C23" s="2" t="s">
        <v>13</v>
      </c>
      <c r="D23" s="7">
        <v>369000</v>
      </c>
      <c r="E23" s="66">
        <v>369000</v>
      </c>
      <c r="F23" s="60">
        <v>369000</v>
      </c>
      <c r="G23" s="55"/>
    </row>
    <row r="24" spans="1:7">
      <c r="A24" s="1">
        <v>3412</v>
      </c>
      <c r="B24" s="2"/>
      <c r="C24" s="2" t="s">
        <v>14</v>
      </c>
      <c r="D24" s="7">
        <v>3960000</v>
      </c>
      <c r="E24" s="66">
        <v>3960000</v>
      </c>
      <c r="F24" s="60">
        <v>3960000</v>
      </c>
      <c r="G24" s="55"/>
    </row>
    <row r="25" spans="1:7">
      <c r="A25" s="1">
        <v>3412</v>
      </c>
      <c r="B25" s="2"/>
      <c r="C25" s="2" t="s">
        <v>15</v>
      </c>
      <c r="D25" s="7">
        <v>43500</v>
      </c>
      <c r="E25" s="66">
        <v>43500</v>
      </c>
      <c r="F25" s="60">
        <v>43500</v>
      </c>
      <c r="G25" s="55"/>
    </row>
    <row r="26" spans="1:7">
      <c r="A26" s="1">
        <v>3612</v>
      </c>
      <c r="B26" s="2"/>
      <c r="C26" s="2" t="s">
        <v>16</v>
      </c>
      <c r="D26" s="7">
        <v>4850000</v>
      </c>
      <c r="E26" s="66">
        <v>4850000</v>
      </c>
      <c r="F26" s="60">
        <v>4850000</v>
      </c>
      <c r="G26" s="55"/>
    </row>
    <row r="27" spans="1:7">
      <c r="A27" s="1">
        <v>3613</v>
      </c>
      <c r="B27" s="2"/>
      <c r="C27" s="2" t="s">
        <v>68</v>
      </c>
      <c r="D27" s="7">
        <v>960000</v>
      </c>
      <c r="E27" s="66">
        <v>960000</v>
      </c>
      <c r="F27" s="60">
        <v>960000</v>
      </c>
      <c r="G27" s="55"/>
    </row>
    <row r="28" spans="1:7">
      <c r="A28" s="1">
        <v>3613</v>
      </c>
      <c r="B28" s="2"/>
      <c r="C28" s="2" t="s">
        <v>76</v>
      </c>
      <c r="D28" s="7">
        <v>1500000</v>
      </c>
      <c r="E28" s="66">
        <v>1500000</v>
      </c>
      <c r="F28" s="60">
        <v>1500000</v>
      </c>
      <c r="G28" s="55"/>
    </row>
    <row r="29" spans="1:7">
      <c r="A29" s="1">
        <v>3639</v>
      </c>
      <c r="B29" s="2"/>
      <c r="C29" s="2" t="s">
        <v>18</v>
      </c>
      <c r="D29" s="7">
        <v>780000</v>
      </c>
      <c r="E29" s="66">
        <v>780000</v>
      </c>
      <c r="F29" s="60">
        <v>780000</v>
      </c>
      <c r="G29" s="55"/>
    </row>
    <row r="30" spans="1:7">
      <c r="A30" s="1">
        <v>3639</v>
      </c>
      <c r="B30" s="2"/>
      <c r="C30" s="2" t="s">
        <v>19</v>
      </c>
      <c r="D30" s="7">
        <v>1700000</v>
      </c>
      <c r="E30" s="66">
        <v>1700000</v>
      </c>
      <c r="F30" s="60">
        <v>1700000</v>
      </c>
      <c r="G30" s="55"/>
    </row>
    <row r="31" spans="1:7">
      <c r="A31" s="1">
        <v>4312</v>
      </c>
      <c r="B31" s="2"/>
      <c r="C31" s="2" t="s">
        <v>20</v>
      </c>
      <c r="D31" s="7">
        <v>3455000</v>
      </c>
      <c r="E31" s="66">
        <v>3455000</v>
      </c>
      <c r="F31" s="60">
        <v>3455000</v>
      </c>
      <c r="G31" s="55"/>
    </row>
    <row r="32" spans="1:7">
      <c r="A32" s="1">
        <v>4316</v>
      </c>
      <c r="B32" s="2"/>
      <c r="C32" s="2" t="s">
        <v>102</v>
      </c>
      <c r="D32" s="7">
        <v>720000</v>
      </c>
      <c r="E32" s="66">
        <v>720000</v>
      </c>
      <c r="F32" s="60">
        <v>720000</v>
      </c>
      <c r="G32" s="55"/>
    </row>
    <row r="33" spans="1:7">
      <c r="A33" s="1">
        <v>4346</v>
      </c>
      <c r="B33" s="2"/>
      <c r="C33" s="2" t="s">
        <v>21</v>
      </c>
      <c r="D33" s="7">
        <v>55000</v>
      </c>
      <c r="E33" s="66">
        <v>55000</v>
      </c>
      <c r="F33" s="60">
        <v>55000</v>
      </c>
      <c r="G33" s="55"/>
    </row>
    <row r="34" spans="1:7">
      <c r="A34" s="1">
        <v>6171</v>
      </c>
      <c r="B34" s="2"/>
      <c r="C34" s="2" t="s">
        <v>22</v>
      </c>
      <c r="D34" s="7">
        <v>2241000</v>
      </c>
      <c r="E34" s="66">
        <v>2305000</v>
      </c>
      <c r="F34" s="60">
        <v>2305000</v>
      </c>
      <c r="G34" s="55"/>
    </row>
    <row r="35" spans="1:7">
      <c r="A35" s="1"/>
      <c r="B35" s="2"/>
      <c r="C35" s="2" t="s">
        <v>23</v>
      </c>
      <c r="D35" s="7">
        <v>302300</v>
      </c>
      <c r="E35" s="66">
        <v>302300</v>
      </c>
      <c r="F35" s="60">
        <v>302300</v>
      </c>
      <c r="G35" s="55"/>
    </row>
    <row r="36" spans="1:7">
      <c r="A36" s="1"/>
      <c r="B36" s="2"/>
      <c r="C36" s="2"/>
      <c r="D36" s="13">
        <f>SUM(D21:D35)</f>
        <v>21273800</v>
      </c>
      <c r="E36" s="67">
        <f>SUM(E21:E35)</f>
        <v>21337800</v>
      </c>
      <c r="F36" s="50">
        <f>SUM(F21:F35)</f>
        <v>21337800</v>
      </c>
      <c r="G36" s="51">
        <f>SUM(G20:G35)</f>
        <v>0</v>
      </c>
    </row>
    <row r="37" spans="1:7">
      <c r="A37" s="16"/>
      <c r="B37" s="17"/>
      <c r="C37" s="18" t="s">
        <v>24</v>
      </c>
      <c r="D37" s="20"/>
      <c r="E37" s="43"/>
      <c r="F37" s="43"/>
      <c r="G37" s="44"/>
    </row>
    <row r="38" spans="1:7">
      <c r="A38" s="1"/>
      <c r="B38" s="2"/>
      <c r="C38" s="2"/>
      <c r="D38" s="7"/>
      <c r="E38" s="66"/>
      <c r="F38" s="60"/>
      <c r="G38" s="55"/>
    </row>
    <row r="39" spans="1:7">
      <c r="A39" s="1"/>
      <c r="B39" s="2">
        <v>3111</v>
      </c>
      <c r="C39" s="2" t="s">
        <v>25</v>
      </c>
      <c r="D39" s="7">
        <v>10300000</v>
      </c>
      <c r="E39" s="66">
        <v>22721000</v>
      </c>
      <c r="F39" s="60">
        <f>E39+G39</f>
        <v>24721000</v>
      </c>
      <c r="G39" s="55">
        <v>2000000</v>
      </c>
    </row>
    <row r="40" spans="1:7">
      <c r="A40" s="1"/>
      <c r="B40" s="2">
        <v>3112</v>
      </c>
      <c r="C40" s="2" t="s">
        <v>26</v>
      </c>
      <c r="D40" s="7">
        <v>4950000</v>
      </c>
      <c r="E40" s="66">
        <v>7450000</v>
      </c>
      <c r="F40" s="60">
        <v>7450000</v>
      </c>
      <c r="G40" s="55"/>
    </row>
    <row r="41" spans="1:7">
      <c r="A41" s="1"/>
      <c r="B41" s="2">
        <v>3113</v>
      </c>
      <c r="C41" s="2" t="s">
        <v>103</v>
      </c>
      <c r="D41" s="7"/>
      <c r="E41" s="66">
        <v>90000</v>
      </c>
      <c r="F41" s="60">
        <v>155000</v>
      </c>
      <c r="G41" s="55">
        <v>65000</v>
      </c>
    </row>
    <row r="42" spans="1:7">
      <c r="A42" s="1"/>
      <c r="B42" s="2">
        <v>3122</v>
      </c>
      <c r="C42" s="2" t="s">
        <v>113</v>
      </c>
      <c r="D42" s="7"/>
      <c r="E42" s="66"/>
      <c r="F42" s="60">
        <v>1700000</v>
      </c>
      <c r="G42" s="55">
        <v>1700000</v>
      </c>
    </row>
    <row r="43" spans="1:7">
      <c r="A43" s="1"/>
      <c r="B43" s="2"/>
      <c r="C43" s="2"/>
      <c r="D43" s="13">
        <f>SUM(D39:D40)</f>
        <v>15250000</v>
      </c>
      <c r="E43" s="67">
        <f>SUM(E39:E41)</f>
        <v>30261000</v>
      </c>
      <c r="F43" s="50">
        <f>SUM(F39:F42)</f>
        <v>34026000</v>
      </c>
      <c r="G43" s="51">
        <f>SUM(G39:G42)</f>
        <v>3765000</v>
      </c>
    </row>
    <row r="44" spans="1:7">
      <c r="A44" s="16"/>
      <c r="B44" s="17"/>
      <c r="C44" s="18" t="s">
        <v>27</v>
      </c>
      <c r="D44" s="20"/>
      <c r="E44" s="43"/>
      <c r="F44" s="43"/>
      <c r="G44" s="44"/>
    </row>
    <row r="45" spans="1:7">
      <c r="A45" s="1"/>
      <c r="B45" s="2">
        <v>4112</v>
      </c>
      <c r="C45" s="2" t="s">
        <v>28</v>
      </c>
      <c r="D45" s="7">
        <v>5047300</v>
      </c>
      <c r="E45" s="66">
        <v>5047300</v>
      </c>
      <c r="F45" s="60">
        <v>5047300</v>
      </c>
      <c r="G45" s="55"/>
    </row>
    <row r="46" spans="1:7">
      <c r="A46" s="1"/>
      <c r="B46" s="2">
        <v>4116</v>
      </c>
      <c r="C46" s="2" t="s">
        <v>70</v>
      </c>
      <c r="D46" s="7">
        <v>3000000</v>
      </c>
      <c r="E46" s="66">
        <v>3000000</v>
      </c>
      <c r="F46" s="60">
        <v>3000000</v>
      </c>
      <c r="G46" s="55"/>
    </row>
    <row r="47" spans="1:7">
      <c r="A47" s="1"/>
      <c r="B47" s="2">
        <v>4122</v>
      </c>
      <c r="C47" s="2" t="s">
        <v>69</v>
      </c>
      <c r="D47" s="7">
        <v>693000</v>
      </c>
      <c r="E47" s="66">
        <v>693000</v>
      </c>
      <c r="F47" s="60">
        <v>693000</v>
      </c>
      <c r="G47" s="55"/>
    </row>
    <row r="48" spans="1:7">
      <c r="A48" s="1"/>
      <c r="B48" s="2">
        <v>4111</v>
      </c>
      <c r="C48" s="2" t="s">
        <v>77</v>
      </c>
      <c r="D48" s="7">
        <v>364480</v>
      </c>
      <c r="E48" s="66">
        <v>364480</v>
      </c>
      <c r="F48" s="60">
        <v>364480</v>
      </c>
      <c r="G48" s="55"/>
    </row>
    <row r="49" spans="1:7">
      <c r="A49" s="1"/>
      <c r="B49" s="2">
        <v>4121</v>
      </c>
      <c r="C49" s="2" t="s">
        <v>29</v>
      </c>
      <c r="D49" s="7">
        <v>830000</v>
      </c>
      <c r="E49" s="66">
        <v>830000</v>
      </c>
      <c r="F49" s="60">
        <v>830000</v>
      </c>
      <c r="G49" s="55"/>
    </row>
    <row r="50" spans="1:7">
      <c r="A50" s="1"/>
      <c r="B50" s="2"/>
      <c r="C50" s="2" t="s">
        <v>78</v>
      </c>
      <c r="D50" s="7">
        <v>2300698</v>
      </c>
      <c r="E50" s="66">
        <v>2300698</v>
      </c>
      <c r="F50" s="60">
        <v>2300698</v>
      </c>
      <c r="G50" s="55"/>
    </row>
    <row r="51" spans="1:7">
      <c r="A51" s="1"/>
      <c r="B51" s="2"/>
      <c r="C51" s="2" t="s">
        <v>115</v>
      </c>
      <c r="D51" s="7">
        <v>3666082</v>
      </c>
      <c r="E51" s="66">
        <v>3666082</v>
      </c>
      <c r="F51" s="60">
        <v>3666082</v>
      </c>
      <c r="G51" s="55"/>
    </row>
    <row r="52" spans="1:7">
      <c r="A52" s="1"/>
      <c r="B52" s="2">
        <v>4116</v>
      </c>
      <c r="C52" s="2" t="s">
        <v>72</v>
      </c>
      <c r="D52" s="7">
        <v>505000</v>
      </c>
      <c r="E52" s="66">
        <v>505000</v>
      </c>
      <c r="F52" s="60">
        <v>505000</v>
      </c>
      <c r="G52" s="55"/>
    </row>
    <row r="53" spans="1:7">
      <c r="A53" s="1"/>
      <c r="B53" s="2"/>
      <c r="C53" s="2" t="s">
        <v>87</v>
      </c>
      <c r="D53" s="7">
        <v>550000</v>
      </c>
      <c r="E53" s="66">
        <v>550000</v>
      </c>
      <c r="F53" s="60">
        <v>550000</v>
      </c>
      <c r="G53" s="55"/>
    </row>
    <row r="54" spans="1:7">
      <c r="A54" s="1"/>
      <c r="B54" s="2">
        <v>4122</v>
      </c>
      <c r="C54" s="2" t="s">
        <v>95</v>
      </c>
      <c r="D54" s="7">
        <v>120000</v>
      </c>
      <c r="E54" s="66">
        <v>120000</v>
      </c>
      <c r="F54" s="60">
        <v>120000</v>
      </c>
      <c r="G54" s="55"/>
    </row>
    <row r="55" spans="1:7">
      <c r="A55" s="1"/>
      <c r="B55" s="2">
        <v>4122</v>
      </c>
      <c r="C55" s="2" t="s">
        <v>96</v>
      </c>
      <c r="D55" s="7">
        <v>60000</v>
      </c>
      <c r="E55" s="66">
        <v>60000</v>
      </c>
      <c r="F55" s="60">
        <v>60000</v>
      </c>
      <c r="G55" s="55"/>
    </row>
    <row r="56" spans="1:7">
      <c r="A56" s="1"/>
      <c r="B56" s="2">
        <v>4122</v>
      </c>
      <c r="C56" s="2" t="s">
        <v>104</v>
      </c>
      <c r="D56" s="7"/>
      <c r="E56" s="66">
        <v>50000</v>
      </c>
      <c r="F56" s="60">
        <v>50000</v>
      </c>
      <c r="G56" s="55"/>
    </row>
    <row r="57" spans="1:7">
      <c r="A57" s="1"/>
      <c r="B57" s="2">
        <v>4122</v>
      </c>
      <c r="C57" s="2" t="s">
        <v>105</v>
      </c>
      <c r="D57" s="7"/>
      <c r="E57" s="66">
        <v>150000</v>
      </c>
      <c r="F57" s="60">
        <v>150000</v>
      </c>
      <c r="G57" s="55"/>
    </row>
    <row r="58" spans="1:7">
      <c r="A58" s="1"/>
      <c r="B58" s="2"/>
      <c r="C58" s="61" t="s">
        <v>106</v>
      </c>
      <c r="D58" s="7"/>
      <c r="E58" s="66">
        <v>340000</v>
      </c>
      <c r="F58" s="60">
        <v>340000</v>
      </c>
      <c r="G58" s="55"/>
    </row>
    <row r="59" spans="1:7">
      <c r="A59" s="1"/>
      <c r="B59" s="2">
        <v>4122</v>
      </c>
      <c r="C59" s="61" t="s">
        <v>116</v>
      </c>
      <c r="D59" s="7"/>
      <c r="E59" s="66"/>
      <c r="F59" s="60">
        <v>125000</v>
      </c>
      <c r="G59" s="55">
        <v>125000</v>
      </c>
    </row>
    <row r="60" spans="1:7">
      <c r="A60" s="1"/>
      <c r="B60" s="2">
        <v>4122</v>
      </c>
      <c r="C60" s="61" t="s">
        <v>117</v>
      </c>
      <c r="D60" s="7"/>
      <c r="E60" s="66"/>
      <c r="F60" s="60">
        <v>15000</v>
      </c>
      <c r="G60" s="55">
        <v>15000</v>
      </c>
    </row>
    <row r="61" spans="1:7">
      <c r="A61" s="1"/>
      <c r="B61" s="2"/>
      <c r="C61" s="61" t="s">
        <v>118</v>
      </c>
      <c r="D61" s="7"/>
      <c r="E61" s="66"/>
      <c r="F61" s="60">
        <v>1500000</v>
      </c>
      <c r="G61" s="55">
        <v>1500000</v>
      </c>
    </row>
    <row r="62" spans="1:7">
      <c r="A62" s="1"/>
      <c r="B62" s="2"/>
      <c r="C62" s="61" t="s">
        <v>119</v>
      </c>
      <c r="D62" s="7"/>
      <c r="E62" s="66"/>
      <c r="F62" s="60">
        <v>25000</v>
      </c>
      <c r="G62" s="55">
        <v>25000</v>
      </c>
    </row>
    <row r="63" spans="1:7">
      <c r="A63" s="1"/>
      <c r="B63" s="2"/>
      <c r="C63" s="61"/>
      <c r="D63" s="7"/>
      <c r="E63" s="66"/>
      <c r="F63" s="60"/>
      <c r="G63" s="55"/>
    </row>
    <row r="64" spans="1:7">
      <c r="A64" s="1"/>
      <c r="B64" s="2"/>
      <c r="C64" s="2"/>
      <c r="D64" s="13">
        <f>SUM(D45:D55)</f>
        <v>17136560</v>
      </c>
      <c r="E64" s="67">
        <f>SUM(E45:E58)</f>
        <v>17676560</v>
      </c>
      <c r="F64" s="50">
        <f>SUM(F45:F62)</f>
        <v>19341560</v>
      </c>
      <c r="G64" s="51">
        <f>SUM(G46:G63)</f>
        <v>1665000</v>
      </c>
    </row>
    <row r="65" spans="1:7">
      <c r="A65" s="1"/>
      <c r="B65" s="2"/>
      <c r="C65" s="2" t="s">
        <v>30</v>
      </c>
      <c r="D65" s="7">
        <v>900000</v>
      </c>
      <c r="E65" s="66">
        <v>900000</v>
      </c>
      <c r="F65" s="60">
        <v>900000</v>
      </c>
      <c r="G65" s="55"/>
    </row>
    <row r="66" spans="1:7">
      <c r="A66" s="1"/>
      <c r="B66" s="2"/>
      <c r="C66" s="15" t="s">
        <v>31</v>
      </c>
      <c r="D66" s="14">
        <f>D17+D36+D43+D64+D65</f>
        <v>168439860</v>
      </c>
      <c r="E66" s="52">
        <f>E65+E64+E43+E36+E17</f>
        <v>177877360</v>
      </c>
      <c r="F66" s="52">
        <f>F65+F64+F43+F36+F17</f>
        <v>183307360</v>
      </c>
      <c r="G66" s="52">
        <f>G65+G64+G43+G36+G17</f>
        <v>5430000</v>
      </c>
    </row>
    <row r="67" spans="1:7">
      <c r="A67" s="1"/>
      <c r="B67" s="2"/>
      <c r="C67" s="15"/>
      <c r="D67" s="14"/>
      <c r="E67" s="68"/>
      <c r="F67" s="52"/>
      <c r="G67" s="53"/>
    </row>
    <row r="68" spans="1:7">
      <c r="A68" s="1"/>
      <c r="B68" s="2">
        <v>8113</v>
      </c>
      <c r="C68" s="61" t="s">
        <v>120</v>
      </c>
      <c r="D68" s="14"/>
      <c r="E68" s="68"/>
      <c r="F68" s="73">
        <v>4799074</v>
      </c>
      <c r="G68" s="72">
        <v>4799074</v>
      </c>
    </row>
    <row r="69" spans="1:7">
      <c r="A69" s="1"/>
      <c r="B69" s="2">
        <v>8117</v>
      </c>
      <c r="C69" s="2" t="s">
        <v>33</v>
      </c>
      <c r="D69" s="7">
        <v>1500000</v>
      </c>
      <c r="E69" s="66">
        <v>1500000</v>
      </c>
      <c r="F69" s="60">
        <v>1500000</v>
      </c>
      <c r="G69" s="55"/>
    </row>
    <row r="70" spans="1:7">
      <c r="A70" s="1"/>
      <c r="B70" s="2">
        <v>8115</v>
      </c>
      <c r="C70" s="61" t="s">
        <v>128</v>
      </c>
      <c r="D70" s="7">
        <v>21600000</v>
      </c>
      <c r="E70" s="66">
        <v>21600000</v>
      </c>
      <c r="F70" s="60">
        <v>21600000</v>
      </c>
      <c r="G70" s="55"/>
    </row>
    <row r="71" spans="1:7" ht="13.5" thickBot="1">
      <c r="A71" s="21"/>
      <c r="B71" s="22"/>
      <c r="C71" s="23" t="s">
        <v>31</v>
      </c>
      <c r="D71" s="24">
        <f>D17+D36+D43+D64+D65+D69+D70</f>
        <v>191539860</v>
      </c>
      <c r="E71" s="64">
        <f>E70+E69+E66</f>
        <v>200977360</v>
      </c>
      <c r="F71" s="64">
        <f>F70+F69+F66+F68</f>
        <v>211206434</v>
      </c>
      <c r="G71" s="64">
        <f>G70+G69+G66+G68</f>
        <v>10229074</v>
      </c>
    </row>
    <row r="72" spans="1:7">
      <c r="A72" s="6"/>
      <c r="B72" s="6"/>
      <c r="C72" s="6"/>
      <c r="D72" s="6"/>
      <c r="E72" s="6"/>
      <c r="F72" s="6"/>
      <c r="G72" s="6"/>
    </row>
    <row r="73" spans="1:7">
      <c r="A73" s="6"/>
      <c r="B73" s="6"/>
      <c r="C73" s="6"/>
      <c r="D73" s="6"/>
      <c r="E73" s="6"/>
      <c r="F73" s="6"/>
      <c r="G73" s="6"/>
    </row>
    <row r="74" spans="1:7">
      <c r="A74" s="6"/>
      <c r="B74" s="6"/>
      <c r="C74" s="6"/>
      <c r="D74" s="6"/>
      <c r="E74" s="6"/>
      <c r="F74" s="6"/>
      <c r="G74" s="6"/>
    </row>
    <row r="75" spans="1:7">
      <c r="A75" s="6"/>
      <c r="B75" s="6"/>
      <c r="C75" s="6"/>
      <c r="D75" s="6"/>
      <c r="E75" s="6"/>
      <c r="F75" s="6"/>
      <c r="G75" s="6"/>
    </row>
    <row r="76" spans="1:7">
      <c r="A76" s="6"/>
      <c r="B76" s="6"/>
      <c r="C76" s="6"/>
      <c r="D76" s="6"/>
      <c r="E76" s="6"/>
      <c r="F76" s="6"/>
      <c r="G76" s="6"/>
    </row>
    <row r="77" spans="1:7">
      <c r="A77" s="6"/>
      <c r="B77" s="6"/>
      <c r="C77" s="6"/>
      <c r="D77" s="6"/>
      <c r="E77" s="6"/>
      <c r="F77" s="6"/>
      <c r="G77" s="6"/>
    </row>
    <row r="78" spans="1:7">
      <c r="A78" s="6"/>
      <c r="B78" s="6"/>
      <c r="C78" s="6"/>
      <c r="D78" s="6"/>
      <c r="E78" s="6"/>
      <c r="F78" s="6"/>
      <c r="G78" s="6"/>
    </row>
    <row r="79" spans="1:7">
      <c r="A79" s="6"/>
      <c r="B79" s="6"/>
      <c r="C79" s="6"/>
      <c r="D79" s="6"/>
      <c r="E79" s="6"/>
      <c r="F79" s="6"/>
      <c r="G79" s="6"/>
    </row>
    <row r="80" spans="1:7">
      <c r="A80" s="6"/>
      <c r="B80" s="6"/>
      <c r="C80" s="6"/>
      <c r="D80" s="6"/>
      <c r="E80" s="6"/>
      <c r="F80" s="6"/>
      <c r="G80" s="6"/>
    </row>
    <row r="81" spans="1:7">
      <c r="A81" s="6"/>
      <c r="B81" s="6"/>
      <c r="C81" s="6"/>
      <c r="D81" s="6"/>
      <c r="E81" s="6"/>
      <c r="F81" s="6"/>
      <c r="G81" s="6"/>
    </row>
    <row r="82" spans="1:7">
      <c r="A82" s="6"/>
      <c r="B82" s="6"/>
      <c r="C82" s="6"/>
      <c r="D82" s="6"/>
      <c r="E82" s="6"/>
      <c r="F82" s="6"/>
      <c r="G82" s="6"/>
    </row>
    <row r="83" spans="1:7">
      <c r="A83" s="6"/>
      <c r="B83" s="6"/>
      <c r="C83" s="6"/>
      <c r="D83" s="6"/>
      <c r="E83" s="6"/>
      <c r="F83" s="6"/>
      <c r="G83" s="6"/>
    </row>
    <row r="84" spans="1:7">
      <c r="A84" s="6"/>
      <c r="B84" s="6"/>
      <c r="C84" s="6"/>
      <c r="D84" s="6"/>
      <c r="E84" s="6"/>
      <c r="F84" s="6"/>
      <c r="G84" s="6"/>
    </row>
    <row r="85" spans="1:7">
      <c r="A85" s="6"/>
      <c r="B85" s="6"/>
      <c r="C85" s="6"/>
      <c r="D85" s="6"/>
      <c r="E85" s="6"/>
      <c r="F85" s="6"/>
      <c r="G85" s="6"/>
    </row>
    <row r="86" spans="1:7">
      <c r="A86" s="6"/>
      <c r="B86" s="6"/>
      <c r="C86" s="6"/>
      <c r="D86" s="6"/>
      <c r="E86" s="6"/>
      <c r="F86" s="6"/>
      <c r="G86" s="6"/>
    </row>
    <row r="87" spans="1:7">
      <c r="A87" s="6"/>
      <c r="B87" s="6"/>
      <c r="C87" s="6"/>
      <c r="D87" s="6"/>
      <c r="E87" s="6"/>
      <c r="F87" s="6"/>
      <c r="G87" s="6"/>
    </row>
    <row r="88" spans="1:7">
      <c r="A88" s="6"/>
      <c r="B88" s="6"/>
      <c r="C88" s="6"/>
      <c r="D88" s="6"/>
      <c r="E88" s="6"/>
      <c r="F88" s="6"/>
      <c r="G88" s="6"/>
    </row>
    <row r="89" spans="1:7">
      <c r="A89" s="6"/>
      <c r="B89" s="6"/>
      <c r="C89" s="6"/>
      <c r="D89" s="6"/>
      <c r="E89" s="6"/>
      <c r="F89" s="6"/>
      <c r="G89" s="6"/>
    </row>
    <row r="90" spans="1:7">
      <c r="A90" s="6"/>
      <c r="B90" s="6"/>
      <c r="C90" s="6"/>
      <c r="D90" s="6"/>
      <c r="E90" s="6"/>
      <c r="F90" s="6"/>
      <c r="G90" s="6"/>
    </row>
    <row r="91" spans="1:7">
      <c r="A91" s="6"/>
      <c r="B91" s="6"/>
      <c r="C91" s="6"/>
      <c r="D91" s="6"/>
      <c r="E91" s="6"/>
      <c r="F91" s="6"/>
      <c r="G91" s="6"/>
    </row>
    <row r="92" spans="1:7">
      <c r="A92" s="6"/>
      <c r="B92" s="6"/>
      <c r="C92" s="6"/>
      <c r="D92" s="6"/>
      <c r="E92" s="6"/>
      <c r="F92" s="6"/>
      <c r="G92" s="6"/>
    </row>
    <row r="93" spans="1:7">
      <c r="A93" s="6"/>
      <c r="B93" s="6"/>
      <c r="C93" s="6"/>
      <c r="D93" s="6"/>
      <c r="E93" s="6"/>
      <c r="F93" s="6"/>
      <c r="G93" s="6"/>
    </row>
    <row r="94" spans="1:7">
      <c r="A94" s="6"/>
      <c r="B94" s="6"/>
      <c r="C94" s="6"/>
      <c r="D94" s="6"/>
      <c r="E94" s="6"/>
      <c r="F94" s="6"/>
      <c r="G94" s="6"/>
    </row>
    <row r="95" spans="1:7">
      <c r="A95" s="6"/>
      <c r="B95" s="6"/>
      <c r="C95" s="6"/>
      <c r="D95" s="6"/>
      <c r="E95" s="6"/>
      <c r="F95" s="6"/>
      <c r="G95" s="6"/>
    </row>
  </sheetData>
  <mergeCells count="1">
    <mergeCell ref="A1:D1"/>
  </mergeCells>
  <pageMargins left="0.7" right="0.7" top="0.78740157499999996" bottom="0.78740157499999996" header="0.3" footer="0.3"/>
  <pageSetup paperSize="9" scale="78" orientation="portrait" r:id="rId1"/>
  <headerFooter>
    <oddFooter xml:space="preserve">&amp;C&amp;D Košťálová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77"/>
  <sheetViews>
    <sheetView tabSelected="1" topLeftCell="A58" zoomScaleNormal="100" workbookViewId="0">
      <selection activeCell="K19" sqref="K19"/>
    </sheetView>
  </sheetViews>
  <sheetFormatPr defaultRowHeight="12.75"/>
  <cols>
    <col min="1" max="1" width="6" customWidth="1"/>
    <col min="2" max="2" width="42.85546875" customWidth="1"/>
    <col min="3" max="4" width="15.140625" customWidth="1"/>
    <col min="5" max="5" width="15" customWidth="1"/>
    <col min="6" max="6" width="13.5703125" customWidth="1"/>
  </cols>
  <sheetData>
    <row r="1" spans="1:6" ht="18">
      <c r="A1" s="78" t="s">
        <v>131</v>
      </c>
      <c r="B1" s="78"/>
      <c r="C1" s="78"/>
      <c r="D1" s="78"/>
      <c r="E1" s="34"/>
      <c r="F1" s="34"/>
    </row>
    <row r="2" spans="1:6" ht="13.5" thickBot="1">
      <c r="A2" s="6"/>
      <c r="B2" s="6"/>
      <c r="C2" s="5"/>
      <c r="D2" s="5"/>
      <c r="E2" s="5"/>
      <c r="F2" s="5"/>
    </row>
    <row r="3" spans="1:6">
      <c r="A3" s="25" t="s">
        <v>1</v>
      </c>
      <c r="B3" s="9" t="s">
        <v>32</v>
      </c>
      <c r="C3" s="35" t="s">
        <v>98</v>
      </c>
      <c r="D3" s="35" t="s">
        <v>114</v>
      </c>
      <c r="E3" s="9" t="s">
        <v>99</v>
      </c>
      <c r="F3" s="9" t="s">
        <v>100</v>
      </c>
    </row>
    <row r="4" spans="1:6">
      <c r="A4" s="29">
        <v>1014</v>
      </c>
      <c r="B4" s="30" t="s">
        <v>88</v>
      </c>
      <c r="C4" s="36">
        <v>10000</v>
      </c>
      <c r="D4" s="69">
        <v>10000</v>
      </c>
      <c r="E4" s="54">
        <v>10000</v>
      </c>
      <c r="F4" s="54"/>
    </row>
    <row r="5" spans="1:6">
      <c r="A5" s="1">
        <v>1039</v>
      </c>
      <c r="B5" s="2" t="s">
        <v>79</v>
      </c>
      <c r="C5" s="37">
        <v>1161600</v>
      </c>
      <c r="D5" s="70">
        <v>1161600</v>
      </c>
      <c r="E5" s="55">
        <v>1161600</v>
      </c>
      <c r="F5" s="55"/>
    </row>
    <row r="6" spans="1:6">
      <c r="A6" s="1">
        <v>2140</v>
      </c>
      <c r="B6" s="2" t="s">
        <v>34</v>
      </c>
      <c r="C6" s="37">
        <v>239000</v>
      </c>
      <c r="D6" s="70">
        <v>239000</v>
      </c>
      <c r="E6" s="55">
        <v>239000</v>
      </c>
      <c r="F6" s="55"/>
    </row>
    <row r="7" spans="1:6">
      <c r="A7" s="1">
        <v>2115</v>
      </c>
      <c r="B7" s="2" t="s">
        <v>80</v>
      </c>
      <c r="C7" s="37">
        <v>476000</v>
      </c>
      <c r="D7" s="70">
        <v>357000</v>
      </c>
      <c r="E7" s="55">
        <v>357000</v>
      </c>
      <c r="F7" s="55"/>
    </row>
    <row r="8" spans="1:6">
      <c r="A8" s="1">
        <v>2169</v>
      </c>
      <c r="B8" s="2" t="s">
        <v>35</v>
      </c>
      <c r="C8" s="37">
        <v>1314020</v>
      </c>
      <c r="D8" s="70">
        <v>3024520</v>
      </c>
      <c r="E8" s="55">
        <v>2774520</v>
      </c>
      <c r="F8" s="55">
        <v>-250000</v>
      </c>
    </row>
    <row r="9" spans="1:6">
      <c r="A9" s="1">
        <v>2212</v>
      </c>
      <c r="B9" s="2" t="s">
        <v>89</v>
      </c>
      <c r="C9" s="37">
        <v>3682980</v>
      </c>
      <c r="D9" s="70">
        <v>16619640</v>
      </c>
      <c r="E9" s="55">
        <v>9132374</v>
      </c>
      <c r="F9" s="55">
        <v>-7487266</v>
      </c>
    </row>
    <row r="10" spans="1:6">
      <c r="A10" s="1">
        <v>2212</v>
      </c>
      <c r="B10" s="2" t="s">
        <v>109</v>
      </c>
      <c r="C10" s="37"/>
      <c r="D10" s="70">
        <v>8300000</v>
      </c>
      <c r="E10" s="55">
        <v>8209532</v>
      </c>
      <c r="F10" s="55">
        <v>-90468</v>
      </c>
    </row>
    <row r="11" spans="1:6">
      <c r="A11" s="1">
        <v>2212</v>
      </c>
      <c r="B11" s="61" t="s">
        <v>121</v>
      </c>
      <c r="C11" s="37"/>
      <c r="D11" s="70"/>
      <c r="E11" s="55">
        <v>5881710</v>
      </c>
      <c r="F11" s="55">
        <v>5881710</v>
      </c>
    </row>
    <row r="12" spans="1:6">
      <c r="A12" s="1">
        <v>2219</v>
      </c>
      <c r="B12" s="2" t="s">
        <v>36</v>
      </c>
      <c r="C12" s="37">
        <v>398650</v>
      </c>
      <c r="D12" s="70">
        <v>898650</v>
      </c>
      <c r="E12" s="55">
        <v>763800</v>
      </c>
      <c r="F12" s="55">
        <v>-134850</v>
      </c>
    </row>
    <row r="13" spans="1:6">
      <c r="A13" s="1">
        <v>2219</v>
      </c>
      <c r="B13" s="61" t="s">
        <v>122</v>
      </c>
      <c r="C13" s="37"/>
      <c r="D13" s="70"/>
      <c r="E13" s="55">
        <v>20175640</v>
      </c>
      <c r="F13" s="55">
        <v>20175640</v>
      </c>
    </row>
    <row r="14" spans="1:6">
      <c r="A14" s="1">
        <v>2221</v>
      </c>
      <c r="B14" s="2" t="s">
        <v>37</v>
      </c>
      <c r="C14" s="37">
        <v>630000</v>
      </c>
      <c r="D14" s="70">
        <v>630000</v>
      </c>
      <c r="E14" s="55">
        <v>630000</v>
      </c>
      <c r="F14" s="55"/>
    </row>
    <row r="15" spans="1:6" ht="15" customHeight="1">
      <c r="A15" s="32">
        <v>2321</v>
      </c>
      <c r="B15" s="31" t="s">
        <v>90</v>
      </c>
      <c r="C15" s="38">
        <v>5806000</v>
      </c>
      <c r="D15" s="71">
        <v>10247000</v>
      </c>
      <c r="E15" s="56">
        <v>5806000</v>
      </c>
      <c r="F15" s="56">
        <v>-4441000</v>
      </c>
    </row>
    <row r="16" spans="1:6" ht="15" customHeight="1">
      <c r="A16" s="32">
        <v>2321</v>
      </c>
      <c r="B16" s="75" t="s">
        <v>130</v>
      </c>
      <c r="C16" s="38"/>
      <c r="D16" s="71"/>
      <c r="E16" s="56">
        <v>4441000</v>
      </c>
      <c r="F16" s="56">
        <v>4441000</v>
      </c>
    </row>
    <row r="17" spans="1:6">
      <c r="A17" s="1">
        <v>3111</v>
      </c>
      <c r="B17" s="2" t="s">
        <v>38</v>
      </c>
      <c r="C17" s="37">
        <v>4540754</v>
      </c>
      <c r="D17" s="70">
        <v>4540754</v>
      </c>
      <c r="E17" s="55">
        <v>4540754</v>
      </c>
      <c r="F17" s="55"/>
    </row>
    <row r="18" spans="1:6">
      <c r="A18" s="1">
        <v>3111</v>
      </c>
      <c r="B18" s="2" t="s">
        <v>85</v>
      </c>
      <c r="C18" s="37">
        <v>475000</v>
      </c>
      <c r="D18" s="70">
        <v>3035000</v>
      </c>
      <c r="E18" s="55">
        <v>2560000</v>
      </c>
      <c r="F18" s="55">
        <v>-475000</v>
      </c>
    </row>
    <row r="19" spans="1:6">
      <c r="A19" s="1">
        <v>3113</v>
      </c>
      <c r="B19" s="2" t="s">
        <v>39</v>
      </c>
      <c r="C19" s="37">
        <v>3863900</v>
      </c>
      <c r="D19" s="70">
        <v>3863900</v>
      </c>
      <c r="E19" s="55">
        <v>3923900</v>
      </c>
      <c r="F19" s="55">
        <v>60000</v>
      </c>
    </row>
    <row r="20" spans="1:6">
      <c r="A20" s="1">
        <v>3113</v>
      </c>
      <c r="B20" s="2" t="s">
        <v>123</v>
      </c>
      <c r="C20" s="37">
        <v>983600</v>
      </c>
      <c r="D20" s="70">
        <v>983600</v>
      </c>
      <c r="E20" s="55">
        <v>283600</v>
      </c>
      <c r="F20" s="55">
        <v>-700000</v>
      </c>
    </row>
    <row r="21" spans="1:6">
      <c r="A21" s="1">
        <v>3113</v>
      </c>
      <c r="B21" s="2" t="s">
        <v>40</v>
      </c>
      <c r="C21" s="37">
        <v>3784300</v>
      </c>
      <c r="D21" s="70">
        <v>3784300</v>
      </c>
      <c r="E21" s="55">
        <v>3864300</v>
      </c>
      <c r="F21" s="55">
        <v>80000</v>
      </c>
    </row>
    <row r="22" spans="1:6">
      <c r="A22" s="1">
        <v>3113</v>
      </c>
      <c r="B22" s="2" t="s">
        <v>124</v>
      </c>
      <c r="C22" s="37">
        <v>7300000</v>
      </c>
      <c r="D22" s="70">
        <v>8500000</v>
      </c>
      <c r="E22" s="55">
        <v>6838000</v>
      </c>
      <c r="F22" s="55">
        <v>-1662000</v>
      </c>
    </row>
    <row r="23" spans="1:6">
      <c r="A23" s="1">
        <v>3113</v>
      </c>
      <c r="B23" s="2" t="s">
        <v>65</v>
      </c>
      <c r="C23" s="37">
        <v>120000</v>
      </c>
      <c r="D23" s="70">
        <v>120000</v>
      </c>
      <c r="E23" s="55">
        <v>120000</v>
      </c>
      <c r="F23" s="55"/>
    </row>
    <row r="24" spans="1:6">
      <c r="A24" s="1">
        <v>3231</v>
      </c>
      <c r="B24" s="2" t="s">
        <v>41</v>
      </c>
      <c r="C24" s="37">
        <v>15000</v>
      </c>
      <c r="D24" s="70">
        <v>15000</v>
      </c>
      <c r="E24" s="55">
        <v>15000</v>
      </c>
      <c r="F24" s="55"/>
    </row>
    <row r="25" spans="1:6">
      <c r="A25" s="1">
        <v>3231</v>
      </c>
      <c r="B25" s="2" t="s">
        <v>125</v>
      </c>
      <c r="C25" s="37"/>
      <c r="D25" s="70"/>
      <c r="E25" s="55">
        <v>190000</v>
      </c>
      <c r="F25" s="55">
        <v>190000</v>
      </c>
    </row>
    <row r="26" spans="1:6">
      <c r="A26" s="1">
        <v>3239</v>
      </c>
      <c r="B26" s="2" t="s">
        <v>91</v>
      </c>
      <c r="C26" s="37">
        <v>2000</v>
      </c>
      <c r="D26" s="70">
        <v>2000</v>
      </c>
      <c r="E26" s="55">
        <v>2000</v>
      </c>
      <c r="F26" s="55"/>
    </row>
    <row r="27" spans="1:6">
      <c r="A27" s="1">
        <v>3313</v>
      </c>
      <c r="B27" s="2" t="s">
        <v>107</v>
      </c>
      <c r="C27" s="37">
        <v>24000</v>
      </c>
      <c r="D27" s="70">
        <v>24000</v>
      </c>
      <c r="E27" s="55">
        <v>24000</v>
      </c>
      <c r="F27" s="55"/>
    </row>
    <row r="28" spans="1:6">
      <c r="A28" s="1">
        <v>3314</v>
      </c>
      <c r="B28" s="2" t="s">
        <v>126</v>
      </c>
      <c r="C28" s="37">
        <v>2075500</v>
      </c>
      <c r="D28" s="70">
        <v>2106500</v>
      </c>
      <c r="E28" s="55">
        <v>2106500</v>
      </c>
      <c r="F28" s="55"/>
    </row>
    <row r="29" spans="1:6">
      <c r="A29" s="1">
        <v>3315</v>
      </c>
      <c r="B29" s="2" t="s">
        <v>42</v>
      </c>
      <c r="C29" s="37">
        <v>200000</v>
      </c>
      <c r="D29" s="70">
        <v>200000</v>
      </c>
      <c r="E29" s="55">
        <v>200000</v>
      </c>
      <c r="F29" s="55"/>
    </row>
    <row r="30" spans="1:6">
      <c r="A30" s="1">
        <v>3319</v>
      </c>
      <c r="B30" s="2" t="s">
        <v>43</v>
      </c>
      <c r="C30" s="37">
        <v>75000</v>
      </c>
      <c r="D30" s="70">
        <v>75000</v>
      </c>
      <c r="E30" s="55">
        <v>75000</v>
      </c>
      <c r="F30" s="55"/>
    </row>
    <row r="31" spans="1:6">
      <c r="A31" s="1">
        <v>3322</v>
      </c>
      <c r="B31" s="2" t="s">
        <v>86</v>
      </c>
      <c r="C31" s="37">
        <v>6003750</v>
      </c>
      <c r="D31" s="70">
        <v>6914550</v>
      </c>
      <c r="E31" s="55">
        <v>6968100</v>
      </c>
      <c r="F31" s="55">
        <v>53550</v>
      </c>
    </row>
    <row r="32" spans="1:6">
      <c r="A32" s="1">
        <v>3326</v>
      </c>
      <c r="B32" s="2" t="s">
        <v>44</v>
      </c>
      <c r="C32" s="37">
        <v>1166950</v>
      </c>
      <c r="D32" s="70">
        <v>1166950</v>
      </c>
      <c r="E32" s="55">
        <v>1166950</v>
      </c>
      <c r="F32" s="55"/>
    </row>
    <row r="33" spans="1:6">
      <c r="A33" s="1">
        <v>3392</v>
      </c>
      <c r="B33" s="2" t="s">
        <v>45</v>
      </c>
      <c r="C33" s="37">
        <v>1458000</v>
      </c>
      <c r="D33" s="70">
        <v>1458000</v>
      </c>
      <c r="E33" s="55">
        <v>1458000</v>
      </c>
      <c r="F33" s="55"/>
    </row>
    <row r="34" spans="1:6">
      <c r="A34" s="1">
        <v>3399</v>
      </c>
      <c r="B34" s="2" t="s">
        <v>46</v>
      </c>
      <c r="C34" s="37">
        <v>80000</v>
      </c>
      <c r="D34" s="70">
        <v>80000</v>
      </c>
      <c r="E34" s="55">
        <v>80000</v>
      </c>
      <c r="F34" s="55"/>
    </row>
    <row r="35" spans="1:6">
      <c r="A35" s="1">
        <v>3412</v>
      </c>
      <c r="B35" s="2" t="s">
        <v>14</v>
      </c>
      <c r="C35" s="37">
        <v>11760400</v>
      </c>
      <c r="D35" s="70">
        <v>12260400</v>
      </c>
      <c r="E35" s="55">
        <v>12260400</v>
      </c>
      <c r="F35" s="55"/>
    </row>
    <row r="36" spans="1:6">
      <c r="A36" s="1">
        <v>3412</v>
      </c>
      <c r="B36" s="2" t="s">
        <v>15</v>
      </c>
      <c r="C36" s="37">
        <v>1000750</v>
      </c>
      <c r="D36" s="70">
        <v>1359300</v>
      </c>
      <c r="E36" s="55">
        <v>1378300</v>
      </c>
      <c r="F36" s="55">
        <v>19000</v>
      </c>
    </row>
    <row r="37" spans="1:6">
      <c r="A37" s="1">
        <v>3412</v>
      </c>
      <c r="B37" s="2" t="s">
        <v>47</v>
      </c>
      <c r="C37" s="37">
        <v>200000</v>
      </c>
      <c r="D37" s="70">
        <v>200000</v>
      </c>
      <c r="E37" s="55">
        <v>200000</v>
      </c>
      <c r="F37" s="55"/>
    </row>
    <row r="38" spans="1:6">
      <c r="A38" s="1">
        <v>3412</v>
      </c>
      <c r="B38" s="2" t="s">
        <v>108</v>
      </c>
      <c r="C38" s="37"/>
      <c r="D38" s="70">
        <v>22000000</v>
      </c>
      <c r="E38" s="55">
        <v>21627063</v>
      </c>
      <c r="F38" s="55">
        <v>-372937</v>
      </c>
    </row>
    <row r="39" spans="1:6">
      <c r="A39" s="1">
        <v>3421</v>
      </c>
      <c r="B39" s="2" t="s">
        <v>81</v>
      </c>
      <c r="C39" s="37">
        <v>160000</v>
      </c>
      <c r="D39" s="70">
        <v>160000</v>
      </c>
      <c r="E39" s="55">
        <v>160000</v>
      </c>
      <c r="F39" s="55"/>
    </row>
    <row r="40" spans="1:6">
      <c r="A40" s="1">
        <v>3421</v>
      </c>
      <c r="B40" s="2" t="s">
        <v>82</v>
      </c>
      <c r="C40" s="37">
        <v>90000</v>
      </c>
      <c r="D40" s="70">
        <v>98000</v>
      </c>
      <c r="E40" s="55">
        <v>98000</v>
      </c>
      <c r="F40" s="55"/>
    </row>
    <row r="41" spans="1:6">
      <c r="A41" s="1">
        <v>3429</v>
      </c>
      <c r="B41" s="2" t="s">
        <v>48</v>
      </c>
      <c r="C41" s="37">
        <v>1250000</v>
      </c>
      <c r="D41" s="70">
        <v>2252500</v>
      </c>
      <c r="E41" s="55">
        <v>2452500</v>
      </c>
      <c r="F41" s="55">
        <v>200000</v>
      </c>
    </row>
    <row r="42" spans="1:6">
      <c r="A42" s="1">
        <v>3429</v>
      </c>
      <c r="B42" s="2" t="s">
        <v>49</v>
      </c>
      <c r="C42" s="37">
        <v>300000</v>
      </c>
      <c r="D42" s="70">
        <v>400000</v>
      </c>
      <c r="E42" s="55">
        <v>400000</v>
      </c>
      <c r="F42" s="55"/>
    </row>
    <row r="43" spans="1:6">
      <c r="A43" s="1">
        <v>3429</v>
      </c>
      <c r="B43" s="2" t="s">
        <v>50</v>
      </c>
      <c r="C43" s="37">
        <v>840000</v>
      </c>
      <c r="D43" s="70">
        <v>840000</v>
      </c>
      <c r="E43" s="55">
        <v>840000</v>
      </c>
      <c r="F43" s="55"/>
    </row>
    <row r="44" spans="1:6">
      <c r="A44" s="1">
        <v>3539</v>
      </c>
      <c r="B44" s="2" t="s">
        <v>51</v>
      </c>
      <c r="C44" s="37">
        <v>234000</v>
      </c>
      <c r="D44" s="70">
        <v>234000</v>
      </c>
      <c r="E44" s="55">
        <v>234000</v>
      </c>
      <c r="F44" s="55"/>
    </row>
    <row r="45" spans="1:6">
      <c r="A45" s="1">
        <v>3539</v>
      </c>
      <c r="B45" s="61" t="s">
        <v>110</v>
      </c>
      <c r="C45" s="37">
        <v>2500000</v>
      </c>
      <c r="D45" s="70">
        <v>0</v>
      </c>
      <c r="E45" s="55">
        <v>0</v>
      </c>
      <c r="F45" s="55"/>
    </row>
    <row r="46" spans="1:6">
      <c r="A46" s="1">
        <v>3613</v>
      </c>
      <c r="B46" s="2" t="s">
        <v>17</v>
      </c>
      <c r="C46" s="37">
        <v>1518900</v>
      </c>
      <c r="D46" s="70">
        <v>1518900</v>
      </c>
      <c r="E46" s="55">
        <v>1518900</v>
      </c>
      <c r="F46" s="55"/>
    </row>
    <row r="47" spans="1:6">
      <c r="A47" s="1">
        <v>3613</v>
      </c>
      <c r="B47" s="2" t="s">
        <v>66</v>
      </c>
      <c r="C47" s="37">
        <v>1215500</v>
      </c>
      <c r="D47" s="70">
        <v>1145500</v>
      </c>
      <c r="E47" s="55">
        <v>1126685</v>
      </c>
      <c r="F47" s="55">
        <v>-18815</v>
      </c>
    </row>
    <row r="48" spans="1:6">
      <c r="A48" s="1">
        <v>3612</v>
      </c>
      <c r="B48" s="2" t="s">
        <v>16</v>
      </c>
      <c r="C48" s="37">
        <v>5065000</v>
      </c>
      <c r="D48" s="70">
        <v>5065000</v>
      </c>
      <c r="E48" s="55">
        <v>5065000</v>
      </c>
      <c r="F48" s="55"/>
    </row>
    <row r="49" spans="1:6">
      <c r="A49" s="1">
        <v>3631</v>
      </c>
      <c r="B49" s="2" t="s">
        <v>52</v>
      </c>
      <c r="C49" s="37">
        <v>1100000</v>
      </c>
      <c r="D49" s="70">
        <v>1100000</v>
      </c>
      <c r="E49" s="55">
        <v>1100000</v>
      </c>
      <c r="F49" s="55"/>
    </row>
    <row r="50" spans="1:6">
      <c r="A50" s="1">
        <v>3632</v>
      </c>
      <c r="B50" s="2" t="s">
        <v>53</v>
      </c>
      <c r="C50" s="37">
        <v>7000</v>
      </c>
      <c r="D50" s="70">
        <v>7000</v>
      </c>
      <c r="E50" s="55">
        <v>7000</v>
      </c>
      <c r="F50" s="55"/>
    </row>
    <row r="51" spans="1:6">
      <c r="A51" s="1">
        <v>3633</v>
      </c>
      <c r="B51" s="2" t="s">
        <v>83</v>
      </c>
      <c r="C51" s="37">
        <v>568650</v>
      </c>
      <c r="D51" s="70">
        <v>568650</v>
      </c>
      <c r="E51" s="55">
        <v>568650</v>
      </c>
      <c r="F51" s="55"/>
    </row>
    <row r="52" spans="1:6">
      <c r="A52" s="1">
        <v>3639</v>
      </c>
      <c r="B52" s="2" t="s">
        <v>18</v>
      </c>
      <c r="C52" s="37">
        <v>828000</v>
      </c>
      <c r="D52" s="70">
        <v>828000</v>
      </c>
      <c r="E52" s="55">
        <v>828000</v>
      </c>
      <c r="F52" s="55"/>
    </row>
    <row r="53" spans="1:6">
      <c r="A53" s="1">
        <v>3639</v>
      </c>
      <c r="B53" s="2" t="s">
        <v>54</v>
      </c>
      <c r="C53" s="37">
        <v>13000014</v>
      </c>
      <c r="D53" s="70">
        <v>13900014</v>
      </c>
      <c r="E53" s="55">
        <v>13900014</v>
      </c>
      <c r="F53" s="55"/>
    </row>
    <row r="54" spans="1:6">
      <c r="A54" s="1">
        <v>3721</v>
      </c>
      <c r="B54" s="2" t="s">
        <v>55</v>
      </c>
      <c r="C54" s="37">
        <v>61000</v>
      </c>
      <c r="D54" s="70">
        <v>61000</v>
      </c>
      <c r="E54" s="55">
        <v>61000</v>
      </c>
      <c r="F54" s="55"/>
    </row>
    <row r="55" spans="1:6">
      <c r="A55" s="1">
        <v>3722</v>
      </c>
      <c r="B55" s="2" t="s">
        <v>56</v>
      </c>
      <c r="C55" s="37">
        <v>3750000</v>
      </c>
      <c r="D55" s="70">
        <v>3750000</v>
      </c>
      <c r="E55" s="55">
        <v>3750000</v>
      </c>
      <c r="F55" s="55"/>
    </row>
    <row r="56" spans="1:6">
      <c r="A56" s="1">
        <v>3722</v>
      </c>
      <c r="B56" s="2" t="s">
        <v>92</v>
      </c>
      <c r="C56" s="37">
        <v>1510000</v>
      </c>
      <c r="D56" s="70">
        <v>1479000</v>
      </c>
      <c r="E56" s="55">
        <v>1479000</v>
      </c>
      <c r="F56" s="55"/>
    </row>
    <row r="57" spans="1:6">
      <c r="A57" s="1">
        <v>3733</v>
      </c>
      <c r="B57" s="2" t="s">
        <v>57</v>
      </c>
      <c r="C57" s="37">
        <v>38400</v>
      </c>
      <c r="D57" s="70">
        <v>38400</v>
      </c>
      <c r="E57" s="55">
        <v>38400</v>
      </c>
      <c r="F57" s="55"/>
    </row>
    <row r="58" spans="1:6">
      <c r="A58" s="1">
        <v>3744</v>
      </c>
      <c r="B58" s="2" t="s">
        <v>93</v>
      </c>
      <c r="C58" s="37">
        <v>910000</v>
      </c>
      <c r="D58" s="70">
        <v>910000</v>
      </c>
      <c r="E58" s="55">
        <v>910000</v>
      </c>
      <c r="F58" s="55"/>
    </row>
    <row r="59" spans="1:6">
      <c r="A59" s="1"/>
      <c r="B59" s="2" t="s">
        <v>58</v>
      </c>
      <c r="C59" s="37">
        <v>3000000</v>
      </c>
      <c r="D59" s="70">
        <v>3000000</v>
      </c>
      <c r="E59" s="55">
        <v>3000000</v>
      </c>
      <c r="F59" s="55"/>
    </row>
    <row r="60" spans="1:6">
      <c r="A60" s="1">
        <v>4349</v>
      </c>
      <c r="B60" s="2" t="s">
        <v>67</v>
      </c>
      <c r="C60" s="37">
        <v>130000</v>
      </c>
      <c r="D60" s="70">
        <v>130000</v>
      </c>
      <c r="E60" s="55">
        <v>130000</v>
      </c>
      <c r="F60" s="55"/>
    </row>
    <row r="61" spans="1:6">
      <c r="A61" s="1">
        <v>4349</v>
      </c>
      <c r="B61" s="2" t="s">
        <v>84</v>
      </c>
      <c r="C61" s="37">
        <v>100000</v>
      </c>
      <c r="D61" s="70">
        <v>100000</v>
      </c>
      <c r="E61" s="55">
        <v>100000</v>
      </c>
      <c r="F61" s="55"/>
    </row>
    <row r="62" spans="1:6">
      <c r="A62" s="1">
        <v>4357</v>
      </c>
      <c r="B62" s="2" t="s">
        <v>20</v>
      </c>
      <c r="C62" s="37">
        <v>6722500</v>
      </c>
      <c r="D62" s="70">
        <v>6722500</v>
      </c>
      <c r="E62" s="55">
        <v>6722500</v>
      </c>
      <c r="F62" s="55"/>
    </row>
    <row r="63" spans="1:6">
      <c r="A63" s="1">
        <v>4357</v>
      </c>
      <c r="B63" s="2" t="s">
        <v>94</v>
      </c>
      <c r="C63" s="37">
        <v>3950000</v>
      </c>
      <c r="D63" s="70">
        <v>4650000</v>
      </c>
      <c r="E63" s="55">
        <v>4650000</v>
      </c>
      <c r="F63" s="55"/>
    </row>
    <row r="64" spans="1:6">
      <c r="A64" s="1">
        <v>4357</v>
      </c>
      <c r="B64" s="2" t="s">
        <v>127</v>
      </c>
      <c r="C64" s="37">
        <v>50000</v>
      </c>
      <c r="D64" s="70">
        <v>50000</v>
      </c>
      <c r="E64" s="55">
        <v>50000</v>
      </c>
      <c r="F64" s="55"/>
    </row>
    <row r="65" spans="1:6">
      <c r="A65" s="1">
        <v>4322</v>
      </c>
      <c r="B65" s="2" t="s">
        <v>59</v>
      </c>
      <c r="C65" s="37">
        <v>105000</v>
      </c>
      <c r="D65" s="70">
        <v>105000</v>
      </c>
      <c r="E65" s="55">
        <v>105000</v>
      </c>
      <c r="F65" s="55"/>
    </row>
    <row r="66" spans="1:6">
      <c r="A66" s="1">
        <v>4346</v>
      </c>
      <c r="B66" s="2" t="s">
        <v>21</v>
      </c>
      <c r="C66" s="37">
        <v>155000</v>
      </c>
      <c r="D66" s="70">
        <v>155000</v>
      </c>
      <c r="E66" s="55">
        <v>140000</v>
      </c>
      <c r="F66" s="55">
        <v>-15000</v>
      </c>
    </row>
    <row r="67" spans="1:6">
      <c r="A67" s="1">
        <v>5512</v>
      </c>
      <c r="B67" s="2" t="s">
        <v>60</v>
      </c>
      <c r="C67" s="37">
        <v>2000</v>
      </c>
      <c r="D67" s="70">
        <v>2000</v>
      </c>
      <c r="E67" s="55">
        <v>2000</v>
      </c>
      <c r="F67" s="55"/>
    </row>
    <row r="68" spans="1:6">
      <c r="A68" s="1">
        <v>5311</v>
      </c>
      <c r="B68" s="2" t="s">
        <v>61</v>
      </c>
      <c r="C68" s="37">
        <v>15000</v>
      </c>
      <c r="D68" s="70">
        <v>15000</v>
      </c>
      <c r="E68" s="55">
        <v>15000</v>
      </c>
      <c r="F68" s="55"/>
    </row>
    <row r="69" spans="1:6">
      <c r="A69" s="1">
        <v>5512</v>
      </c>
      <c r="B69" s="2" t="s">
        <v>62</v>
      </c>
      <c r="C69" s="37">
        <v>243400</v>
      </c>
      <c r="D69" s="70">
        <v>243400</v>
      </c>
      <c r="E69" s="55">
        <v>243400</v>
      </c>
      <c r="F69" s="55"/>
    </row>
    <row r="70" spans="1:6">
      <c r="A70" s="1">
        <v>6112</v>
      </c>
      <c r="B70" s="2" t="s">
        <v>63</v>
      </c>
      <c r="C70" s="37">
        <v>2230200</v>
      </c>
      <c r="D70" s="70">
        <v>2230200</v>
      </c>
      <c r="E70" s="55">
        <v>2230200</v>
      </c>
      <c r="F70" s="55"/>
    </row>
    <row r="71" spans="1:6">
      <c r="A71" s="1">
        <v>6171</v>
      </c>
      <c r="B71" s="2" t="s">
        <v>22</v>
      </c>
      <c r="C71" s="37">
        <v>25676040</v>
      </c>
      <c r="D71" s="70">
        <v>26101040</v>
      </c>
      <c r="E71" s="55">
        <v>26101040</v>
      </c>
      <c r="F71" s="55"/>
    </row>
    <row r="72" spans="1:6">
      <c r="A72" s="1">
        <v>6402</v>
      </c>
      <c r="B72" s="2" t="s">
        <v>64</v>
      </c>
      <c r="C72" s="37">
        <v>116102</v>
      </c>
      <c r="D72" s="70">
        <v>116102</v>
      </c>
      <c r="E72" s="55">
        <v>116102</v>
      </c>
      <c r="F72" s="55"/>
    </row>
    <row r="73" spans="1:6">
      <c r="A73" s="1">
        <v>6330</v>
      </c>
      <c r="B73" s="2" t="s">
        <v>30</v>
      </c>
      <c r="C73" s="37">
        <v>900000</v>
      </c>
      <c r="D73" s="70">
        <v>900000</v>
      </c>
      <c r="E73" s="55">
        <v>900000</v>
      </c>
      <c r="F73" s="55"/>
    </row>
    <row r="74" spans="1:6">
      <c r="A74" s="11">
        <v>6399</v>
      </c>
      <c r="B74" s="12" t="s">
        <v>74</v>
      </c>
      <c r="C74" s="39">
        <v>9000000</v>
      </c>
      <c r="D74" s="70">
        <v>2700000</v>
      </c>
      <c r="E74" s="55">
        <v>2700000</v>
      </c>
      <c r="F74" s="55"/>
    </row>
    <row r="75" spans="1:6">
      <c r="A75" s="27"/>
      <c r="B75" s="28" t="s">
        <v>73</v>
      </c>
      <c r="C75" s="40">
        <f>SUM(C4:C74)</f>
        <v>146188860</v>
      </c>
      <c r="D75" s="42">
        <f>SUM(D4:D74)</f>
        <v>195752870</v>
      </c>
      <c r="E75" s="42">
        <f>SUM(E4:E74)</f>
        <v>211206434</v>
      </c>
      <c r="F75" s="42">
        <f>SUM(F5:F74)</f>
        <v>15453564</v>
      </c>
    </row>
    <row r="76" spans="1:6">
      <c r="A76" s="11"/>
      <c r="B76" s="26" t="s">
        <v>71</v>
      </c>
      <c r="C76" s="39">
        <v>45351000</v>
      </c>
      <c r="D76" s="70">
        <v>5224490</v>
      </c>
      <c r="E76" s="55">
        <v>0</v>
      </c>
      <c r="F76" s="55">
        <v>-5224490</v>
      </c>
    </row>
    <row r="77" spans="1:6" ht="13.5" thickBot="1">
      <c r="A77" s="21"/>
      <c r="B77" s="74" t="s">
        <v>129</v>
      </c>
      <c r="C77" s="41">
        <f>SUM(C75:C76)</f>
        <v>191539860</v>
      </c>
      <c r="D77" s="57">
        <f>SUM(D75:D76)</f>
        <v>200977360</v>
      </c>
      <c r="E77" s="57">
        <f>SUM(E75:E76)</f>
        <v>211206434</v>
      </c>
      <c r="F77" s="57">
        <f>SUM(F75:F76)</f>
        <v>10229074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scale="75" orientation="portrait" r:id="rId1"/>
  <headerFooter>
    <oddFooter>&amp;C&amp;D Košťálová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2.zmena prijmy (2)</vt:lpstr>
      <vt:lpstr>2.zmena vydaje (2)</vt:lpstr>
      <vt:lpstr>'2.zmena prijmy (2)'!Oblast_tisku</vt:lpstr>
    </vt:vector>
  </TitlesOfParts>
  <Company>MeU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Skalicka</dc:creator>
  <cp:lastModifiedBy>trpisovska</cp:lastModifiedBy>
  <cp:lastPrinted>2008-08-12T07:58:41Z</cp:lastPrinted>
  <dcterms:created xsi:type="dcterms:W3CDTF">2006-03-13T07:30:05Z</dcterms:created>
  <dcterms:modified xsi:type="dcterms:W3CDTF">2008-08-12T10:19:36Z</dcterms:modified>
</cp:coreProperties>
</file>